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firstSheet="1" activeTab="2"/>
  </bookViews>
  <sheets>
    <sheet name="прил 1 вода" sheetId="1" r:id="rId1"/>
    <sheet name="прил 1 стоки" sheetId="2" r:id="rId2"/>
    <sheet name="пр 2" sheetId="3" r:id="rId3"/>
    <sheet name="пр 3" sheetId="4" r:id="rId4"/>
    <sheet name="прил4 стоки" sheetId="5" r:id="rId5"/>
    <sheet name="прил.7" sheetId="6" r:id="rId6"/>
  </sheets>
  <externalReferences>
    <externalReference r:id="rId9"/>
    <externalReference r:id="rId10"/>
  </externalReferences>
  <definedNames>
    <definedName name="_GoBack" localSheetId="4">'прил4 стоки'!$B$5</definedName>
    <definedName name="стокиобъем11" localSheetId="5">#REF!</definedName>
    <definedName name="стокиобъем11">#REF!</definedName>
    <definedName name="стокиобъем12" localSheetId="5">#REF!</definedName>
    <definedName name="стокиобъем12">#REF!</definedName>
    <definedName name="стокитариф11" localSheetId="5">#REF!</definedName>
    <definedName name="стокитариф11">#REF!</definedName>
    <definedName name="стокитариф12" localSheetId="5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<sst xmlns="http://schemas.openxmlformats.org/spreadsheetml/2006/main" count="246" uniqueCount="169">
  <si>
    <t>Наименование показателей</t>
  </si>
  <si>
    <t>4.1.</t>
  </si>
  <si>
    <t>1.1.</t>
  </si>
  <si>
    <t>1.2.</t>
  </si>
  <si>
    <t>Производственные расходы</t>
  </si>
  <si>
    <t>Ремонтные расходы</t>
  </si>
  <si>
    <t>4.</t>
  </si>
  <si>
    <t>Сбытовые расходы гарантирующих организаций</t>
  </si>
  <si>
    <t>4.2.</t>
  </si>
  <si>
    <t>7.1.</t>
  </si>
  <si>
    <t>7.2.</t>
  </si>
  <si>
    <t>РЭК</t>
  </si>
  <si>
    <t>Величина расходов, не учтенных в тарифе</t>
  </si>
  <si>
    <t>тыс. руб.</t>
  </si>
  <si>
    <t>(г. Железногорск, ИНН 2452000401)</t>
  </si>
  <si>
    <t>№ п/п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</si>
  <si>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</si>
  <si>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</si>
  <si>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</si>
  <si>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</si>
  <si>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</si>
  <si>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</si>
  <si>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</si>
  <si>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>Приложение № 1 к экспертному заключению по делу № 188-13в</t>
  </si>
  <si>
    <t xml:space="preserve">Анализ основных технико – экономических показателей </t>
  </si>
  <si>
    <t>Федерального государственного унитарного предприятия "Горно-Химический комбинат"(питьевая вода)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</si>
  <si>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</si>
  <si>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</si>
  <si>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</si>
  <si>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</si>
  <si>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</si>
  <si>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</si>
  <si>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</si>
  <si>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</si>
  <si>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</si>
  <si>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</si>
  <si>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</si>
  <si>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</si>
  <si>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</si>
  <si>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</si>
  <si>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</si>
  <si>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</si>
  <si>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</si>
  <si>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</si>
  <si>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</si>
  <si>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</si>
  <si>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</si>
  <si>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</si>
  <si>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</si>
  <si>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</si>
  <si>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</si>
  <si>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</si>
  <si>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очистка воды</t>
  </si>
  <si>
    <t>транспортировка воды</t>
  </si>
  <si>
    <t xml:space="preserve">Факт </t>
  </si>
  <si>
    <t xml:space="preserve">План </t>
  </si>
  <si>
    <t>0%- не ставить, если траспортировка, данный показатель убирать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</si>
  <si>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</si>
  <si>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</si>
  <si>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</si>
  <si>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</si>
  <si>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</si>
  <si>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</si>
  <si>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</si>
  <si>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</si>
  <si>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</si>
  <si>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к экспертому и к протоколу</t>
  </si>
  <si>
    <t>Население (тарифы указываются с учетом НДС)</t>
  </si>
  <si>
    <t>электроэнергию</t>
  </si>
  <si>
    <r>
      <t xml:space="preserve">теплоэнергию </t>
    </r>
    <r>
      <rPr>
        <sz val="12"/>
        <color indexed="10"/>
        <rFont val="Times New Roman"/>
        <family val="1"/>
      </rPr>
      <t>(если есть затраты)</t>
    </r>
  </si>
  <si>
    <r>
      <t xml:space="preserve">воду </t>
    </r>
    <r>
      <rPr>
        <sz val="12"/>
        <color indexed="10"/>
        <rFont val="Times New Roman"/>
        <family val="1"/>
      </rPr>
      <t>(если есть покупная вода)</t>
    </r>
  </si>
  <si>
    <t>ГСМ</t>
  </si>
  <si>
    <r>
      <t xml:space="preserve">уголь </t>
    </r>
    <r>
      <rPr>
        <sz val="12"/>
        <color indexed="10"/>
        <rFont val="Times New Roman"/>
        <family val="1"/>
      </rPr>
      <t>(если есть)</t>
    </r>
  </si>
  <si>
    <t>по приборам учета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</si>
  <si>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</si>
  <si>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</si>
  <si>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</si>
  <si>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</si>
  <si>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</si>
  <si>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</si>
  <si>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</si>
  <si>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</si>
  <si>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</si>
  <si>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</si>
  <si>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</si>
  <si>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</si>
  <si>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</si>
  <si>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</si>
  <si>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</si>
  <si>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</si>
  <si>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</si>
  <si>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</si>
  <si>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</si>
  <si>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</si>
  <si>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</si>
  <si>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</si>
  <si>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</si>
  <si>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</si>
  <si>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</si>
  <si>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t>(по наименованиям)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</si>
  <si>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</si>
  <si>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</si>
  <si>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</si>
  <si>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</si>
  <si>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</si>
  <si>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на очистку сточной воды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</si>
  <si>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</si>
  <si>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</si>
  <si>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</si>
  <si>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</si>
  <si>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</si>
  <si>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</si>
  <si>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</si>
  <si>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</si>
  <si>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</si>
  <si>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</si>
  <si>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</si>
  <si>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</si>
  <si>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</si>
  <si>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</si>
  <si>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</si>
  <si>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</si>
  <si>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</si>
  <si>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</si>
  <si>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</si>
  <si>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</si>
  <si>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</si>
  <si>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</si>
  <si>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>16.1.</t>
  </si>
  <si>
    <t>16.2.</t>
  </si>
  <si>
    <t xml:space="preserve">18.1. </t>
  </si>
  <si>
    <t>18.2.</t>
  </si>
  <si>
    <t>18.3.</t>
  </si>
  <si>
    <t>18.4.</t>
  </si>
  <si>
    <t>18.5.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</si>
  <si>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</si>
  <si>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</si>
  <si>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</si>
  <si>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</si>
  <si>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Водоотведение</t>
  </si>
  <si>
    <t>Всего расходов по водоотведению</t>
  </si>
  <si>
    <t>Приложение № 3 
к экспертному заключению 
по делу № 105-13в</t>
  </si>
  <si>
    <t xml:space="preserve">Наименование </t>
  </si>
  <si>
    <t>2014год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</si>
  <si>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</si>
  <si>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</si>
  <si>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</si>
  <si>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</si>
  <si>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</si>
  <si>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</si>
  <si>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</si>
  <si>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</si>
  <si>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</si>
  <si>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</si>
  <si>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</si>
  <si>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</si>
  <si>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</si>
  <si>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Нормативная прибыль</t>
  </si>
  <si>
    <t xml:space="preserve">Анализ основных технико – экономических показателей 
</t>
  </si>
  <si>
    <t xml:space="preserve">Расходы, учтенные и неучтенные при расчете тарифа по водоотведению                                   </t>
  </si>
  <si>
    <t>Приложение № 1 к экспертному заключению по делу № 105-13в</t>
  </si>
  <si>
    <t>Приложение № 2 к экспертному заключению по делу № 105-13в</t>
  </si>
  <si>
    <t>Приложение № 4 к экспертному заключению по делу № 105-13в</t>
  </si>
  <si>
    <t>Приложение № 7
к экспертному заключению 
по делу № 105-13в</t>
  </si>
  <si>
    <t xml:space="preserve">Тарифы на водоотведение  для потребителей </t>
  </si>
  <si>
    <t>Норматив технологических  затрат химреагентов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</si>
  <si>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</si>
  <si>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Целевые показатели деятельности (водоотведение)</t>
  </si>
  <si>
    <t xml:space="preserve">Величина прибыли, необходимая для эффективного функционирования (водоотведение)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</si>
</sst>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0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8" applyFont="1" applyAlignment="1">
      <alignment wrapText="1"/>
      <protection/>
    </xf>
    <xf numFmtId="0" fontId="7" fillId="0" borderId="0" xfId="58" applyFont="1" applyAlignment="1">
      <alignment wrapText="1"/>
      <protection/>
    </xf>
    <xf numFmtId="0" fontId="7" fillId="0" borderId="0" xfId="58" applyFont="1" applyAlignment="1">
      <alignment horizontal="right" wrapText="1"/>
      <protection/>
    </xf>
    <xf numFmtId="0" fontId="5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9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left" wrapText="1"/>
      <protection/>
    </xf>
    <xf numFmtId="0" fontId="10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0" xfId="59" applyFont="1" applyFill="1" applyAlignment="1">
      <alignment/>
      <protection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14" fillId="32" borderId="10" xfId="53" applyFont="1" applyFill="1" applyBorder="1" applyAlignment="1">
      <alignment horizontal="left" vertical="top" wrapText="1"/>
      <protection/>
    </xf>
    <xf numFmtId="0" fontId="14" fillId="32" borderId="10" xfId="53" applyFont="1" applyFill="1" applyBorder="1" applyAlignment="1">
      <alignment vertical="top" wrapText="1"/>
      <protection/>
    </xf>
    <xf numFmtId="0" fontId="14" fillId="32" borderId="10" xfId="53" applyFont="1" applyFill="1" applyBorder="1" applyAlignment="1">
      <alignment horizontal="justify" vertical="top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2" fontId="7" fillId="0" borderId="10" xfId="57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59" applyFont="1" applyFill="1" applyAlignment="1">
      <alignment horizont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center" vertical="center" wrapText="1"/>
      <protection/>
    </xf>
    <xf numFmtId="0" fontId="7" fillId="0" borderId="0" xfId="59" applyFont="1" applyAlignment="1">
      <alignment horizontal="center" wrapText="1"/>
      <protection/>
    </xf>
    <xf numFmtId="0" fontId="16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58" applyFont="1" applyAlignment="1">
      <alignment horizontal="center" wrapText="1"/>
      <protection/>
    </xf>
    <xf numFmtId="0" fontId="7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6" fillId="0" borderId="0" xfId="57" applyFont="1" applyBorder="1" applyAlignment="1">
      <alignment/>
      <protection/>
    </xf>
    <xf numFmtId="0" fontId="7" fillId="0" borderId="16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wrapText="1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189" fontId="1" fillId="0" borderId="15" xfId="53" applyNumberFormat="1" applyFont="1" applyBorder="1" applyAlignment="1">
      <alignment horizontal="center" vertical="center"/>
      <protection/>
    </xf>
    <xf numFmtId="189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103;%20&#1082;%20&#1087;&#1088;&#1086;&#1090;&#1086;&#1082;&#1086;&#1083;&#1091;%20&#1074;&#1086;&#1076;&#1086;&#1086;&#1090;&#1074;&#1077;&#1076;&#1077;&#1085;&#1080;&#1077;%20&#1053;&#1072;&#1079;&#1072;&#1088;&#1086;&#1074;&#1089;&#1082;&#1080;&#1081;%20&#1088;&#1072;&#1081;&#1086;&#1085;,%20&#1052;&#1059;&#1055;%20&#1046;&#105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вс"/>
      <sheetName val="2"/>
      <sheetName val="3"/>
      <sheetName val="4-вс"/>
      <sheetName val="7-уснВС"/>
    </sheetNames>
    <sheetDataSet>
      <sheetData sheetId="0">
        <row r="3">
          <cell r="A3" t="str">
            <v>муниципального унитарного предприятия"Жилищное коммунальное хозяйство Назаровского района (Назаровский район, г. Назарово,                                ИНН 2456009853)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zoomScalePageLayoutView="0" workbookViewId="0" topLeftCell="A23">
      <selection activeCell="G36" sqref="G36"/>
    </sheetView>
  </sheetViews>
  <sheetFormatPr defaultColWidth="39.8515625" defaultRowHeight="12.75"/>
  <cols>
    <col min="1" max="1" width="7.28125" style="56" customWidth="1"/>
    <col min="2" max="2" width="34.8515625" style="56" customWidth="1"/>
    <col min="3" max="3" width="14.00390625" style="56" customWidth="1"/>
    <col min="4" max="4" width="14.421875" style="56" customWidth="1"/>
    <col min="5" max="5" width="15.00390625" style="56" customWidth="1"/>
    <col min="6" max="16384" width="39.8515625" style="56" customWidth="1"/>
  </cols>
  <sheetData>
    <row r="2" spans="1:5" ht="48" customHeight="1">
      <c r="A2" s="4"/>
      <c r="B2" s="4"/>
      <c r="C2" s="76" t="s">
        <v>23</v>
      </c>
      <c r="D2" s="76"/>
      <c r="E2" s="76"/>
    </row>
    <row r="3" spans="1:6" ht="20.25" customHeight="1">
      <c r="A3" s="76" t="s">
        <v>24</v>
      </c>
      <c r="B3" s="76"/>
      <c r="C3" s="76"/>
      <c r="D3" s="76"/>
      <c r="E3" s="76"/>
      <c r="F3" s="36" t="s">
        <v>66</v>
      </c>
    </row>
    <row r="4" spans="1:8" ht="38.25" customHeight="1">
      <c r="A4" s="77" t="s">
        <v>25</v>
      </c>
      <c r="B4" s="77"/>
      <c r="C4" s="77"/>
      <c r="D4" s="77"/>
      <c r="E4" s="77"/>
      <c r="F4" s="3"/>
      <c r="G4" s="3"/>
      <c r="H4" s="3"/>
    </row>
    <row r="5" spans="1:6" ht="28.5" customHeight="1">
      <c r="A5" s="5"/>
      <c r="B5" s="78" t="s">
        <v>14</v>
      </c>
      <c r="C5" s="78"/>
      <c r="D5" s="78"/>
      <c r="E5" s="78"/>
      <c r="F5" s="8"/>
    </row>
    <row r="6" ht="18.75">
      <c r="C6" s="6"/>
    </row>
    <row r="7" spans="1:5" ht="15" customHeight="1">
      <c r="A7" s="79" t="s">
        <v>15</v>
      </c>
      <c r="B7" s="79" t="s">
        <v>16</v>
      </c>
      <c r="C7" s="79" t="s">
        <v>17</v>
      </c>
      <c r="D7" s="82" t="s">
        <v>59</v>
      </c>
      <c r="E7" s="83"/>
    </row>
    <row r="8" spans="1:5" ht="18" customHeight="1">
      <c r="A8" s="80"/>
      <c r="B8" s="80"/>
      <c r="C8" s="80"/>
      <c r="D8" s="79" t="s">
        <v>26</v>
      </c>
      <c r="E8" s="79" t="s">
        <v>27</v>
      </c>
    </row>
    <row r="9" spans="1:5" ht="18" customHeight="1">
      <c r="A9" s="81"/>
      <c r="B9" s="81"/>
      <c r="C9" s="81"/>
      <c r="D9" s="81"/>
      <c r="E9" s="81"/>
    </row>
    <row r="10" spans="1:5" ht="15.75">
      <c r="A10" s="57">
        <v>1</v>
      </c>
      <c r="B10" s="57">
        <v>2</v>
      </c>
      <c r="C10" s="57">
        <v>3</v>
      </c>
      <c r="D10" s="57">
        <v>4</v>
      </c>
      <c r="E10" s="57">
        <v>5</v>
      </c>
    </row>
    <row r="11" spans="1:5" ht="31.5">
      <c r="A11" s="52">
        <v>1</v>
      </c>
      <c r="B11" s="52" t="s">
        <v>28</v>
      </c>
      <c r="C11" s="57" t="s">
        <v>34</v>
      </c>
      <c r="D11" s="57"/>
      <c r="E11" s="57"/>
    </row>
    <row r="12" spans="1:5" ht="47.25">
      <c r="A12" s="52">
        <v>2</v>
      </c>
      <c r="B12" s="52" t="s">
        <v>29</v>
      </c>
      <c r="C12" s="57" t="s">
        <v>35</v>
      </c>
      <c r="D12" s="57"/>
      <c r="E12" s="57"/>
    </row>
    <row r="13" spans="1:5" ht="31.5">
      <c r="A13" s="52">
        <v>3</v>
      </c>
      <c r="B13" s="52" t="s">
        <v>30</v>
      </c>
      <c r="C13" s="57" t="s">
        <v>35</v>
      </c>
      <c r="D13" s="57"/>
      <c r="E13" s="57"/>
    </row>
    <row r="14" spans="1:5" ht="47.25">
      <c r="A14" s="52">
        <v>4</v>
      </c>
      <c r="B14" s="52" t="s">
        <v>31</v>
      </c>
      <c r="C14" s="57" t="s">
        <v>35</v>
      </c>
      <c r="D14" s="57"/>
      <c r="E14" s="57"/>
    </row>
    <row r="15" spans="1:5" ht="33" customHeight="1">
      <c r="A15" s="52">
        <v>5</v>
      </c>
      <c r="B15" s="52" t="s">
        <v>32</v>
      </c>
      <c r="C15" s="57" t="s">
        <v>36</v>
      </c>
      <c r="D15" s="57"/>
      <c r="E15" s="57"/>
    </row>
    <row r="16" spans="1:5" ht="22.5" customHeight="1">
      <c r="A16" s="52">
        <v>6</v>
      </c>
      <c r="B16" s="52" t="s">
        <v>33</v>
      </c>
      <c r="C16" s="57" t="s">
        <v>36</v>
      </c>
      <c r="D16" s="57"/>
      <c r="E16" s="57"/>
    </row>
    <row r="17" spans="1:5" ht="48" customHeight="1">
      <c r="A17" s="52">
        <v>7</v>
      </c>
      <c r="B17" s="52" t="s">
        <v>115</v>
      </c>
      <c r="C17" s="57" t="s">
        <v>18</v>
      </c>
      <c r="D17" s="57"/>
      <c r="E17" s="57"/>
    </row>
    <row r="18" spans="1:5" ht="22.5" customHeight="1">
      <c r="A18" s="52" t="s">
        <v>9</v>
      </c>
      <c r="B18" s="62" t="s">
        <v>116</v>
      </c>
      <c r="C18" s="57" t="s">
        <v>18</v>
      </c>
      <c r="D18" s="57"/>
      <c r="E18" s="57"/>
    </row>
    <row r="19" spans="1:5" ht="19.5" customHeight="1">
      <c r="A19" s="52" t="s">
        <v>10</v>
      </c>
      <c r="B19" s="63" t="s">
        <v>117</v>
      </c>
      <c r="C19" s="57" t="s">
        <v>18</v>
      </c>
      <c r="D19" s="57"/>
      <c r="E19" s="57"/>
    </row>
    <row r="20" spans="1:5" ht="39" customHeight="1">
      <c r="A20" s="52">
        <v>8</v>
      </c>
      <c r="B20" s="42" t="s">
        <v>107</v>
      </c>
      <c r="C20" s="57" t="s">
        <v>18</v>
      </c>
      <c r="D20" s="57"/>
      <c r="E20" s="57"/>
    </row>
    <row r="21" spans="1:5" ht="39" customHeight="1">
      <c r="A21" s="52">
        <v>9</v>
      </c>
      <c r="B21" s="42" t="s">
        <v>118</v>
      </c>
      <c r="C21" s="57" t="s">
        <v>18</v>
      </c>
      <c r="D21" s="57"/>
      <c r="E21" s="57"/>
    </row>
    <row r="22" spans="1:5" ht="31.5">
      <c r="A22" s="52">
        <v>10</v>
      </c>
      <c r="B22" s="52" t="s">
        <v>121</v>
      </c>
      <c r="C22" s="57" t="s">
        <v>18</v>
      </c>
      <c r="D22" s="58"/>
      <c r="E22" s="57"/>
    </row>
    <row r="23" spans="1:5" ht="15.75">
      <c r="A23" s="52" t="s">
        <v>94</v>
      </c>
      <c r="B23" s="64" t="s">
        <v>119</v>
      </c>
      <c r="C23" s="57" t="s">
        <v>18</v>
      </c>
      <c r="D23" s="58"/>
      <c r="E23" s="57"/>
    </row>
    <row r="24" spans="1:5" ht="15.75">
      <c r="A24" s="52" t="s">
        <v>95</v>
      </c>
      <c r="B24" s="64" t="s">
        <v>120</v>
      </c>
      <c r="C24" s="57" t="s">
        <v>18</v>
      </c>
      <c r="D24" s="58"/>
      <c r="E24" s="57"/>
    </row>
    <row r="25" spans="1:5" ht="34.5" customHeight="1">
      <c r="A25" s="52">
        <v>11</v>
      </c>
      <c r="B25" s="64" t="s">
        <v>122</v>
      </c>
      <c r="C25" s="57" t="s">
        <v>18</v>
      </c>
      <c r="D25" s="58"/>
      <c r="E25" s="57"/>
    </row>
    <row r="26" spans="1:5" ht="31.5">
      <c r="A26" s="52">
        <v>12</v>
      </c>
      <c r="B26" s="52" t="s">
        <v>19</v>
      </c>
      <c r="C26" s="57" t="s">
        <v>18</v>
      </c>
      <c r="D26" s="58"/>
      <c r="E26" s="58"/>
    </row>
    <row r="27" spans="1:5" ht="15.75">
      <c r="A27" s="52">
        <v>13</v>
      </c>
      <c r="B27" s="42" t="s">
        <v>123</v>
      </c>
      <c r="C27" s="57" t="s">
        <v>18</v>
      </c>
      <c r="D27" s="58"/>
      <c r="E27" s="58"/>
    </row>
    <row r="28" spans="1:5" ht="15.75">
      <c r="A28" s="52" t="s">
        <v>101</v>
      </c>
      <c r="B28" s="42" t="s">
        <v>62</v>
      </c>
      <c r="C28" s="57" t="s">
        <v>18</v>
      </c>
      <c r="D28" s="58"/>
      <c r="E28" s="58"/>
    </row>
    <row r="29" spans="1:5" ht="15.75">
      <c r="A29" s="59" t="s">
        <v>124</v>
      </c>
      <c r="B29" s="42" t="s">
        <v>73</v>
      </c>
      <c r="C29" s="57" t="s">
        <v>18</v>
      </c>
      <c r="D29" s="58"/>
      <c r="E29" s="58"/>
    </row>
    <row r="30" spans="1:5" ht="15.75">
      <c r="A30" s="52" t="s">
        <v>102</v>
      </c>
      <c r="B30" s="42" t="s">
        <v>20</v>
      </c>
      <c r="C30" s="57" t="s">
        <v>18</v>
      </c>
      <c r="D30" s="58"/>
      <c r="E30" s="58"/>
    </row>
    <row r="31" spans="1:5" ht="15.75">
      <c r="A31" s="52" t="s">
        <v>103</v>
      </c>
      <c r="B31" s="42" t="s">
        <v>63</v>
      </c>
      <c r="C31" s="57" t="s">
        <v>18</v>
      </c>
      <c r="D31" s="58"/>
      <c r="E31" s="58"/>
    </row>
    <row r="32" spans="1:5" ht="15.75">
      <c r="A32" s="52" t="s">
        <v>125</v>
      </c>
      <c r="B32" s="42" t="s">
        <v>73</v>
      </c>
      <c r="C32" s="57" t="s">
        <v>18</v>
      </c>
      <c r="D32" s="58"/>
      <c r="E32" s="58"/>
    </row>
    <row r="33" spans="1:5" ht="15.75">
      <c r="A33" s="52" t="s">
        <v>104</v>
      </c>
      <c r="B33" s="42" t="s">
        <v>64</v>
      </c>
      <c r="C33" s="57" t="s">
        <v>18</v>
      </c>
      <c r="D33" s="58"/>
      <c r="E33" s="58"/>
    </row>
    <row r="34" spans="1:5" ht="15.75">
      <c r="A34" s="52" t="s">
        <v>126</v>
      </c>
      <c r="B34" s="42" t="s">
        <v>73</v>
      </c>
      <c r="C34" s="57" t="s">
        <v>18</v>
      </c>
      <c r="D34" s="58"/>
      <c r="E34" s="58"/>
    </row>
    <row r="35" spans="1:5" ht="15.75">
      <c r="A35" s="52">
        <v>14</v>
      </c>
      <c r="B35" s="53" t="s">
        <v>21</v>
      </c>
      <c r="C35" s="60" t="s">
        <v>22</v>
      </c>
      <c r="D35" s="1"/>
      <c r="E35" s="1"/>
    </row>
    <row r="36" spans="1:5" ht="60">
      <c r="A36" s="52">
        <v>15</v>
      </c>
      <c r="B36" s="53" t="s">
        <v>100</v>
      </c>
      <c r="C36" s="60"/>
      <c r="D36" s="58"/>
      <c r="E36" s="58"/>
    </row>
    <row r="37" spans="1:5" ht="15" customHeight="1">
      <c r="A37" s="52" t="s">
        <v>127</v>
      </c>
      <c r="B37" s="53" t="s">
        <v>111</v>
      </c>
      <c r="C37" s="60" t="s">
        <v>57</v>
      </c>
      <c r="D37" s="58"/>
      <c r="E37" s="58"/>
    </row>
    <row r="38" spans="1:5" ht="15.75" customHeight="1">
      <c r="A38" s="52" t="s">
        <v>108</v>
      </c>
      <c r="B38" s="53" t="s">
        <v>52</v>
      </c>
      <c r="C38" s="60" t="s">
        <v>57</v>
      </c>
      <c r="D38" s="58"/>
      <c r="E38" s="58"/>
    </row>
    <row r="39" spans="1:5" ht="15.75" customHeight="1">
      <c r="A39" s="52" t="s">
        <v>109</v>
      </c>
      <c r="B39" s="53" t="s">
        <v>53</v>
      </c>
      <c r="C39" s="60" t="s">
        <v>57</v>
      </c>
      <c r="D39" s="58"/>
      <c r="E39" s="58"/>
    </row>
    <row r="40" spans="1:5" ht="31.5">
      <c r="A40" s="52">
        <v>16</v>
      </c>
      <c r="B40" s="53" t="s">
        <v>98</v>
      </c>
      <c r="C40" s="53" t="s">
        <v>58</v>
      </c>
      <c r="D40" s="42"/>
      <c r="E40" s="42"/>
    </row>
    <row r="41" spans="1:5" ht="15.75">
      <c r="A41" s="52" t="s">
        <v>128</v>
      </c>
      <c r="B41" s="54" t="s">
        <v>99</v>
      </c>
      <c r="C41" s="53"/>
      <c r="D41" s="42"/>
      <c r="E41" s="42"/>
    </row>
    <row r="42" spans="1:5" ht="15.75">
      <c r="A42" s="52" t="s">
        <v>129</v>
      </c>
      <c r="B42" s="54"/>
      <c r="C42" s="53"/>
      <c r="D42" s="42"/>
      <c r="E42" s="42"/>
    </row>
    <row r="43" spans="1:5" ht="15.75">
      <c r="A43" s="35">
        <v>17</v>
      </c>
      <c r="B43" s="30" t="s">
        <v>44</v>
      </c>
      <c r="C43" s="29" t="s">
        <v>38</v>
      </c>
      <c r="D43" s="42"/>
      <c r="E43" s="57">
        <v>105.6</v>
      </c>
    </row>
    <row r="44" spans="1:5" ht="31.5">
      <c r="A44" s="52">
        <v>18</v>
      </c>
      <c r="B44" s="42" t="s">
        <v>74</v>
      </c>
      <c r="C44" s="42"/>
      <c r="D44" s="42"/>
      <c r="E44" s="57"/>
    </row>
    <row r="45" spans="1:5" ht="15.75">
      <c r="A45" s="42" t="s">
        <v>130</v>
      </c>
      <c r="B45" s="42" t="s">
        <v>68</v>
      </c>
      <c r="C45" s="57" t="s">
        <v>38</v>
      </c>
      <c r="D45" s="42"/>
      <c r="E45" s="57">
        <v>107.3</v>
      </c>
    </row>
    <row r="46" spans="1:5" ht="15.75">
      <c r="A46" s="42" t="s">
        <v>131</v>
      </c>
      <c r="B46" s="42" t="s">
        <v>69</v>
      </c>
      <c r="C46" s="57" t="s">
        <v>38</v>
      </c>
      <c r="D46" s="42"/>
      <c r="E46" s="57">
        <v>107.3</v>
      </c>
    </row>
    <row r="47" spans="1:5" ht="15.75">
      <c r="A47" s="42" t="s">
        <v>132</v>
      </c>
      <c r="B47" s="42" t="s">
        <v>70</v>
      </c>
      <c r="C47" s="57" t="s">
        <v>38</v>
      </c>
      <c r="D47" s="42"/>
      <c r="E47" s="57">
        <v>105.4</v>
      </c>
    </row>
    <row r="48" spans="1:5" ht="15.75">
      <c r="A48" s="42" t="s">
        <v>133</v>
      </c>
      <c r="B48" s="42" t="s">
        <v>71</v>
      </c>
      <c r="C48" s="57" t="s">
        <v>38</v>
      </c>
      <c r="D48" s="42"/>
      <c r="E48" s="61">
        <v>103</v>
      </c>
    </row>
    <row r="49" spans="1:5" ht="15.75">
      <c r="A49" s="42" t="s">
        <v>134</v>
      </c>
      <c r="B49" s="42" t="s">
        <v>72</v>
      </c>
      <c r="C49" s="57" t="s">
        <v>38</v>
      </c>
      <c r="D49" s="42"/>
      <c r="E49" s="57">
        <v>99.8</v>
      </c>
    </row>
  </sheetData>
  <sheetProtection/>
  <mergeCells count="10">
    <mergeCell ref="C2:E2"/>
    <mergeCell ref="A3:E3"/>
    <mergeCell ref="A4:E4"/>
    <mergeCell ref="B5:E5"/>
    <mergeCell ref="A7:A9"/>
    <mergeCell ref="B7:B9"/>
    <mergeCell ref="C7:C9"/>
    <mergeCell ref="D7:E7"/>
    <mergeCell ref="D8:D9"/>
    <mergeCell ref="E8:E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E32"/>
  <sheetViews>
    <sheetView zoomScalePageLayoutView="0" workbookViewId="0" topLeftCell="A16">
      <selection activeCell="D30" sqref="D30:E32"/>
    </sheetView>
  </sheetViews>
  <sheetFormatPr defaultColWidth="39.8515625" defaultRowHeight="12.75"/>
  <cols>
    <col min="1" max="1" width="8.7109375" style="43" customWidth="1"/>
    <col min="2" max="2" width="32.7109375" style="43" customWidth="1"/>
    <col min="3" max="3" width="13.28125" style="43" customWidth="1"/>
    <col min="4" max="4" width="14.28125" style="43" customWidth="1"/>
    <col min="5" max="5" width="13.00390625" style="43" customWidth="1"/>
    <col min="6" max="16384" width="39.8515625" style="43" customWidth="1"/>
  </cols>
  <sheetData>
    <row r="1" ht="14.25" customHeight="1"/>
    <row r="2" spans="1:5" ht="40.5" customHeight="1">
      <c r="A2" s="44"/>
      <c r="B2" s="44"/>
      <c r="C2" s="76" t="s">
        <v>160</v>
      </c>
      <c r="D2" s="84"/>
      <c r="E2" s="84"/>
    </row>
    <row r="3" spans="1:5" ht="21" customHeight="1">
      <c r="A3" s="76" t="s">
        <v>158</v>
      </c>
      <c r="B3" s="84"/>
      <c r="C3" s="84"/>
      <c r="D3" s="84"/>
      <c r="E3" s="84"/>
    </row>
    <row r="4" spans="1:5" ht="54.75" customHeight="1">
      <c r="A4" s="77" t="str">
        <f>'[2]1-вс'!A3:E3</f>
        <v>муниципального унитарного предприятия"Жилищное коммунальное хозяйство Назаровского района (Назаровский район, г. Назарово,                                ИНН 2456009853)</v>
      </c>
      <c r="B4" s="77"/>
      <c r="C4" s="77"/>
      <c r="D4" s="77"/>
      <c r="E4" s="77"/>
    </row>
    <row r="5" spans="1:5" ht="13.5" customHeight="1">
      <c r="A5" s="67"/>
      <c r="B5" s="67"/>
      <c r="C5" s="67"/>
      <c r="D5" s="67"/>
      <c r="E5" s="67"/>
    </row>
    <row r="6" spans="1:5" ht="15" customHeight="1">
      <c r="A6" s="85" t="s">
        <v>15</v>
      </c>
      <c r="B6" s="85" t="s">
        <v>16</v>
      </c>
      <c r="C6" s="85" t="s">
        <v>17</v>
      </c>
      <c r="D6" s="85" t="s">
        <v>59</v>
      </c>
      <c r="E6" s="85"/>
    </row>
    <row r="7" spans="1:5" ht="18" customHeight="1">
      <c r="A7" s="85"/>
      <c r="B7" s="85"/>
      <c r="C7" s="85"/>
      <c r="D7" s="85" t="s">
        <v>81</v>
      </c>
      <c r="E7" s="85" t="s">
        <v>82</v>
      </c>
    </row>
    <row r="8" spans="1:5" ht="11.25" customHeight="1">
      <c r="A8" s="85"/>
      <c r="B8" s="85"/>
      <c r="C8" s="85"/>
      <c r="D8" s="85"/>
      <c r="E8" s="85"/>
    </row>
    <row r="9" spans="1:5" ht="15.75">
      <c r="A9" s="45">
        <v>1</v>
      </c>
      <c r="B9" s="45">
        <v>2</v>
      </c>
      <c r="C9" s="45">
        <v>3</v>
      </c>
      <c r="D9" s="45">
        <v>4</v>
      </c>
      <c r="E9" s="45">
        <v>5</v>
      </c>
    </row>
    <row r="10" spans="1:5" ht="31.5">
      <c r="A10" s="45">
        <v>1</v>
      </c>
      <c r="B10" s="50" t="s">
        <v>83</v>
      </c>
      <c r="C10" s="45" t="s">
        <v>34</v>
      </c>
      <c r="D10" s="45">
        <v>1.1</v>
      </c>
      <c r="E10" s="45">
        <f aca="true" t="shared" si="0" ref="E10:E15">D10</f>
        <v>1.1</v>
      </c>
    </row>
    <row r="11" spans="1:5" ht="31.5">
      <c r="A11" s="45">
        <v>2</v>
      </c>
      <c r="B11" s="50" t="s">
        <v>84</v>
      </c>
      <c r="C11" s="45" t="s">
        <v>35</v>
      </c>
      <c r="D11" s="45">
        <v>0</v>
      </c>
      <c r="E11" s="45">
        <f t="shared" si="0"/>
        <v>0</v>
      </c>
    </row>
    <row r="12" spans="1:5" ht="31.5">
      <c r="A12" s="45">
        <v>3</v>
      </c>
      <c r="B12" s="51" t="s">
        <v>85</v>
      </c>
      <c r="C12" s="2" t="s">
        <v>36</v>
      </c>
      <c r="D12" s="45">
        <v>0</v>
      </c>
      <c r="E12" s="45">
        <f t="shared" si="0"/>
        <v>0</v>
      </c>
    </row>
    <row r="13" spans="1:5" ht="31.5">
      <c r="A13" s="45">
        <v>4</v>
      </c>
      <c r="B13" s="51" t="s">
        <v>86</v>
      </c>
      <c r="C13" s="45" t="s">
        <v>35</v>
      </c>
      <c r="D13" s="45">
        <v>0</v>
      </c>
      <c r="E13" s="45">
        <f t="shared" si="0"/>
        <v>0</v>
      </c>
    </row>
    <row r="14" spans="1:5" ht="31.5">
      <c r="A14" s="45">
        <v>5</v>
      </c>
      <c r="B14" s="51" t="s">
        <v>87</v>
      </c>
      <c r="C14" s="2" t="s">
        <v>36</v>
      </c>
      <c r="D14" s="45">
        <v>0</v>
      </c>
      <c r="E14" s="45">
        <f t="shared" si="0"/>
        <v>0</v>
      </c>
    </row>
    <row r="15" spans="1:5" ht="31.5">
      <c r="A15" s="45">
        <v>6</v>
      </c>
      <c r="B15" s="51" t="s">
        <v>88</v>
      </c>
      <c r="C15" s="2" t="s">
        <v>36</v>
      </c>
      <c r="D15" s="45">
        <v>0</v>
      </c>
      <c r="E15" s="45">
        <f t="shared" si="0"/>
        <v>0</v>
      </c>
    </row>
    <row r="16" spans="1:5" ht="32.25" customHeight="1">
      <c r="A16" s="45">
        <v>7</v>
      </c>
      <c r="B16" s="46" t="s">
        <v>75</v>
      </c>
      <c r="C16" s="45" t="s">
        <v>18</v>
      </c>
      <c r="D16" s="47">
        <f>D17+D18+D19+D20</f>
        <v>32.31</v>
      </c>
      <c r="E16" s="47">
        <f>D16</f>
        <v>32.31</v>
      </c>
    </row>
    <row r="17" spans="1:5" ht="20.25" customHeight="1">
      <c r="A17" s="45" t="s">
        <v>9</v>
      </c>
      <c r="B17" s="46" t="s">
        <v>76</v>
      </c>
      <c r="C17" s="45" t="s">
        <v>18</v>
      </c>
      <c r="D17" s="47">
        <v>32.31</v>
      </c>
      <c r="E17" s="47">
        <f>D17</f>
        <v>32.31</v>
      </c>
    </row>
    <row r="18" spans="1:5" ht="15.75" customHeight="1">
      <c r="A18" s="45" t="s">
        <v>10</v>
      </c>
      <c r="B18" s="46" t="s">
        <v>77</v>
      </c>
      <c r="C18" s="45" t="s">
        <v>18</v>
      </c>
      <c r="D18" s="47">
        <v>0</v>
      </c>
      <c r="E18" s="47">
        <f>D18</f>
        <v>0</v>
      </c>
    </row>
    <row r="19" spans="1:5" ht="17.25" customHeight="1">
      <c r="A19" s="45" t="s">
        <v>90</v>
      </c>
      <c r="B19" s="46" t="s">
        <v>78</v>
      </c>
      <c r="C19" s="45" t="s">
        <v>18</v>
      </c>
      <c r="D19" s="47">
        <v>0</v>
      </c>
      <c r="E19" s="47">
        <v>0</v>
      </c>
    </row>
    <row r="20" spans="1:5" ht="20.25" customHeight="1">
      <c r="A20" s="45" t="s">
        <v>91</v>
      </c>
      <c r="B20" s="46" t="s">
        <v>138</v>
      </c>
      <c r="C20" s="45" t="s">
        <v>18</v>
      </c>
      <c r="D20" s="47">
        <v>0</v>
      </c>
      <c r="E20" s="47">
        <f>D20</f>
        <v>0</v>
      </c>
    </row>
    <row r="21" spans="1:5" ht="18.75" customHeight="1">
      <c r="A21" s="48" t="s">
        <v>92</v>
      </c>
      <c r="B21" s="46" t="s">
        <v>79</v>
      </c>
      <c r="C21" s="45" t="s">
        <v>18</v>
      </c>
      <c r="D21" s="47">
        <v>0</v>
      </c>
      <c r="E21" s="47">
        <v>0</v>
      </c>
    </row>
    <row r="22" spans="1:5" ht="33.75" customHeight="1">
      <c r="A22" s="48" t="s">
        <v>93</v>
      </c>
      <c r="B22" s="46" t="s">
        <v>89</v>
      </c>
      <c r="C22" s="45" t="s">
        <v>18</v>
      </c>
      <c r="D22" s="47">
        <v>0</v>
      </c>
      <c r="E22" s="47">
        <f>D22</f>
        <v>0</v>
      </c>
    </row>
    <row r="23" spans="1:5" ht="33.75" customHeight="1">
      <c r="A23" s="65">
        <v>9</v>
      </c>
      <c r="B23" s="46" t="s">
        <v>135</v>
      </c>
      <c r="C23" s="45" t="s">
        <v>18</v>
      </c>
      <c r="D23" s="47">
        <v>0</v>
      </c>
      <c r="E23" s="47">
        <v>0</v>
      </c>
    </row>
    <row r="24" spans="1:5" ht="33.75" customHeight="1">
      <c r="A24" s="65" t="s">
        <v>137</v>
      </c>
      <c r="B24" s="46" t="s">
        <v>136</v>
      </c>
      <c r="C24" s="45" t="s">
        <v>18</v>
      </c>
      <c r="D24" s="47">
        <v>32.31</v>
      </c>
      <c r="E24" s="47">
        <f>D24</f>
        <v>32.31</v>
      </c>
    </row>
    <row r="25" spans="1:5" ht="20.25" customHeight="1">
      <c r="A25" s="45">
        <v>11</v>
      </c>
      <c r="B25" s="46" t="s">
        <v>21</v>
      </c>
      <c r="C25" s="45" t="s">
        <v>22</v>
      </c>
      <c r="D25" s="47">
        <v>0</v>
      </c>
      <c r="E25" s="45">
        <v>0</v>
      </c>
    </row>
    <row r="26" spans="1:5" ht="59.25">
      <c r="A26" s="45">
        <v>12</v>
      </c>
      <c r="B26" s="46" t="s">
        <v>114</v>
      </c>
      <c r="C26" s="45"/>
      <c r="D26" s="47"/>
      <c r="E26" s="47"/>
    </row>
    <row r="27" spans="1:5" ht="30.75" customHeight="1">
      <c r="A27" s="45" t="s">
        <v>96</v>
      </c>
      <c r="B27" s="46" t="s">
        <v>112</v>
      </c>
      <c r="C27" s="34" t="s">
        <v>57</v>
      </c>
      <c r="D27" s="47">
        <v>0</v>
      </c>
      <c r="E27" s="47">
        <v>0</v>
      </c>
    </row>
    <row r="28" spans="1:5" ht="21" customHeight="1">
      <c r="A28" s="45" t="s">
        <v>97</v>
      </c>
      <c r="B28" s="46" t="s">
        <v>113</v>
      </c>
      <c r="C28" s="34" t="s">
        <v>57</v>
      </c>
      <c r="D28" s="47">
        <v>0</v>
      </c>
      <c r="E28" s="47">
        <v>0</v>
      </c>
    </row>
    <row r="29" spans="1:5" ht="36.75" customHeight="1">
      <c r="A29" s="45">
        <v>13</v>
      </c>
      <c r="B29" s="53" t="s">
        <v>165</v>
      </c>
      <c r="C29" s="33" t="s">
        <v>58</v>
      </c>
      <c r="D29" s="47"/>
      <c r="E29" s="45"/>
    </row>
    <row r="30" spans="1:5" ht="15.75">
      <c r="A30" s="45">
        <v>14</v>
      </c>
      <c r="B30" s="30" t="s">
        <v>44</v>
      </c>
      <c r="C30" s="29" t="s">
        <v>38</v>
      </c>
      <c r="D30" s="2">
        <v>105.6</v>
      </c>
      <c r="E30" s="2">
        <v>105.6</v>
      </c>
    </row>
    <row r="31" spans="1:5" ht="31.5">
      <c r="A31" s="45">
        <v>15</v>
      </c>
      <c r="B31" s="42" t="s">
        <v>74</v>
      </c>
      <c r="C31" s="7"/>
      <c r="D31" s="2"/>
      <c r="E31" s="2"/>
    </row>
    <row r="32" spans="1:5" ht="15.75">
      <c r="A32" s="49" t="s">
        <v>127</v>
      </c>
      <c r="B32" s="7" t="s">
        <v>68</v>
      </c>
      <c r="C32" s="2" t="s">
        <v>38</v>
      </c>
      <c r="D32" s="2">
        <v>107.3</v>
      </c>
      <c r="E32" s="2">
        <v>107.3</v>
      </c>
    </row>
  </sheetData>
  <sheetProtection/>
  <mergeCells count="9">
    <mergeCell ref="C2:E2"/>
    <mergeCell ref="A3:E3"/>
    <mergeCell ref="A6:A8"/>
    <mergeCell ref="B6:B8"/>
    <mergeCell ref="C6:C8"/>
    <mergeCell ref="D6:E6"/>
    <mergeCell ref="D7:D8"/>
    <mergeCell ref="E7:E8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2">
      <selection activeCell="G9" sqref="G9"/>
    </sheetView>
  </sheetViews>
  <sheetFormatPr defaultColWidth="9.140625" defaultRowHeight="12.75"/>
  <cols>
    <col min="1" max="1" width="8.28125" style="9" customWidth="1"/>
    <col min="2" max="2" width="31.421875" style="9" customWidth="1"/>
    <col min="3" max="3" width="14.421875" style="10" customWidth="1"/>
    <col min="4" max="4" width="12.00390625" style="10" customWidth="1"/>
    <col min="5" max="5" width="13.140625" style="9" customWidth="1"/>
    <col min="6" max="6" width="9.140625" style="9" customWidth="1"/>
    <col min="7" max="7" width="22.00390625" style="9" customWidth="1"/>
    <col min="8" max="16384" width="9.140625" style="9" customWidth="1"/>
  </cols>
  <sheetData>
    <row r="1" ht="15.75" hidden="1"/>
    <row r="2" spans="1:5" ht="53.25" customHeight="1">
      <c r="A2" s="55"/>
      <c r="B2" s="55"/>
      <c r="C2" s="86" t="s">
        <v>161</v>
      </c>
      <c r="D2" s="86"/>
      <c r="E2" s="86"/>
    </row>
    <row r="3" spans="1:4" ht="18.75">
      <c r="A3" s="11"/>
      <c r="B3" s="11"/>
      <c r="C3" s="12"/>
      <c r="D3" s="12"/>
    </row>
    <row r="4" spans="1:7" ht="45" customHeight="1">
      <c r="A4" s="88" t="s">
        <v>159</v>
      </c>
      <c r="B4" s="88"/>
      <c r="C4" s="88"/>
      <c r="D4" s="88"/>
      <c r="E4" s="88"/>
      <c r="G4" s="36"/>
    </row>
    <row r="5" spans="1:5" ht="54.75" customHeight="1">
      <c r="A5" s="89" t="str">
        <f>'прил 1 стоки'!A4:E4</f>
        <v>муниципального унитарного предприятия"Жилищное коммунальное хозяйство Назаровского района (Назаровский район, г. Назарово,                                ИНН 2456009853)</v>
      </c>
      <c r="B5" s="90"/>
      <c r="C5" s="90"/>
      <c r="D5" s="90"/>
      <c r="E5" s="90"/>
    </row>
    <row r="6" ht="16.5" customHeight="1">
      <c r="E6" s="13" t="s">
        <v>13</v>
      </c>
    </row>
    <row r="7" spans="1:5" ht="17.25" customHeight="1">
      <c r="A7" s="87" t="s">
        <v>15</v>
      </c>
      <c r="B7" s="87" t="s">
        <v>0</v>
      </c>
      <c r="C7" s="87" t="s">
        <v>59</v>
      </c>
      <c r="D7" s="87"/>
      <c r="E7" s="87"/>
    </row>
    <row r="8" spans="1:5" ht="67.5" customHeight="1">
      <c r="A8" s="87"/>
      <c r="B8" s="87"/>
      <c r="C8" s="14" t="s">
        <v>49</v>
      </c>
      <c r="D8" s="14" t="s">
        <v>11</v>
      </c>
      <c r="E8" s="15" t="s">
        <v>12</v>
      </c>
    </row>
    <row r="9" spans="1:5" ht="15.75">
      <c r="A9" s="15">
        <v>1</v>
      </c>
      <c r="B9" s="15">
        <v>2</v>
      </c>
      <c r="C9" s="16">
        <v>3</v>
      </c>
      <c r="D9" s="16">
        <v>4</v>
      </c>
      <c r="E9" s="16">
        <v>5</v>
      </c>
    </row>
    <row r="10" spans="1:5" ht="15.75">
      <c r="A10" s="17">
        <v>1</v>
      </c>
      <c r="B10" s="18" t="s">
        <v>4</v>
      </c>
      <c r="C10" s="109">
        <v>189.728</v>
      </c>
      <c r="D10" s="109">
        <f>C10</f>
        <v>189.728</v>
      </c>
      <c r="E10" s="109">
        <f aca="true" t="shared" si="0" ref="E10:E16">C10-D10</f>
        <v>0</v>
      </c>
    </row>
    <row r="11" spans="1:5" ht="15.75">
      <c r="A11" s="20">
        <v>2</v>
      </c>
      <c r="B11" s="19" t="s">
        <v>5</v>
      </c>
      <c r="C11" s="110">
        <v>629.3454</v>
      </c>
      <c r="D11" s="109">
        <f aca="true" t="shared" si="1" ref="D11:D16">C11</f>
        <v>629.3454</v>
      </c>
      <c r="E11" s="109">
        <f t="shared" si="0"/>
        <v>0</v>
      </c>
    </row>
    <row r="12" spans="1:5" ht="16.5" customHeight="1">
      <c r="A12" s="20">
        <v>3</v>
      </c>
      <c r="B12" s="19" t="s">
        <v>50</v>
      </c>
      <c r="C12" s="110">
        <v>205.93</v>
      </c>
      <c r="D12" s="109">
        <f t="shared" si="1"/>
        <v>205.93</v>
      </c>
      <c r="E12" s="109">
        <f t="shared" si="0"/>
        <v>0</v>
      </c>
    </row>
    <row r="13" spans="1:5" ht="31.5">
      <c r="A13" s="20">
        <v>4</v>
      </c>
      <c r="B13" s="18" t="s">
        <v>7</v>
      </c>
      <c r="C13" s="110">
        <v>0</v>
      </c>
      <c r="D13" s="109">
        <f t="shared" si="1"/>
        <v>0</v>
      </c>
      <c r="E13" s="109">
        <f t="shared" si="0"/>
        <v>0</v>
      </c>
    </row>
    <row r="14" spans="1:5" ht="47.25">
      <c r="A14" s="20">
        <v>5</v>
      </c>
      <c r="B14" s="18" t="s">
        <v>51</v>
      </c>
      <c r="C14" s="110">
        <v>5.7</v>
      </c>
      <c r="D14" s="109">
        <f t="shared" si="1"/>
        <v>5.7</v>
      </c>
      <c r="E14" s="109">
        <f t="shared" si="0"/>
        <v>0</v>
      </c>
    </row>
    <row r="15" spans="1:5" ht="47.25">
      <c r="A15" s="20">
        <v>6</v>
      </c>
      <c r="B15" s="18" t="s">
        <v>60</v>
      </c>
      <c r="C15" s="110">
        <v>0</v>
      </c>
      <c r="D15" s="109">
        <f t="shared" si="1"/>
        <v>0</v>
      </c>
      <c r="E15" s="109">
        <f t="shared" si="0"/>
        <v>0</v>
      </c>
    </row>
    <row r="16" spans="1:5" ht="31.5">
      <c r="A16" s="20">
        <v>7</v>
      </c>
      <c r="B16" s="18" t="s">
        <v>61</v>
      </c>
      <c r="C16" s="110">
        <v>0</v>
      </c>
      <c r="D16" s="109">
        <f t="shared" si="1"/>
        <v>0</v>
      </c>
      <c r="E16" s="109">
        <f t="shared" si="0"/>
        <v>0</v>
      </c>
    </row>
    <row r="17" spans="1:5" ht="31.5">
      <c r="A17" s="41">
        <v>8</v>
      </c>
      <c r="B17" s="18" t="s">
        <v>140</v>
      </c>
      <c r="C17" s="111">
        <f>SUM(C10:C16)</f>
        <v>1030.7034</v>
      </c>
      <c r="D17" s="111">
        <f>SUM(D10:D16)</f>
        <v>1030.7034</v>
      </c>
      <c r="E17" s="110">
        <f>SUM(E10:E16)</f>
        <v>0</v>
      </c>
    </row>
  </sheetData>
  <sheetProtection/>
  <mergeCells count="6">
    <mergeCell ref="C2:E2"/>
    <mergeCell ref="A7:A8"/>
    <mergeCell ref="B7:B8"/>
    <mergeCell ref="C7:E7"/>
    <mergeCell ref="A4:E4"/>
    <mergeCell ref="A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7" customHeight="1">
      <c r="A1" s="68"/>
      <c r="B1" s="68"/>
      <c r="C1" s="91" t="s">
        <v>141</v>
      </c>
      <c r="D1" s="91"/>
      <c r="E1" s="91"/>
    </row>
    <row r="2" spans="1:5" ht="18.75">
      <c r="A2" s="69"/>
      <c r="B2" s="69"/>
      <c r="C2" s="69"/>
      <c r="D2" s="69"/>
      <c r="E2" s="70"/>
    </row>
    <row r="3" spans="1:5" ht="45.75" customHeight="1">
      <c r="A3" s="92" t="s">
        <v>168</v>
      </c>
      <c r="B3" s="92"/>
      <c r="C3" s="92"/>
      <c r="D3" s="92"/>
      <c r="E3" s="92"/>
    </row>
    <row r="4" spans="1:8" ht="55.5" customHeight="1">
      <c r="A4" s="77" t="str">
        <f>'[2]1-вс'!A3:E3</f>
        <v>муниципального унитарного предприятия"Жилищное коммунальное хозяйство Назаровского района (Назаровский район, г. Назарово,                                ИНН 2456009853)</v>
      </c>
      <c r="B4" s="77"/>
      <c r="C4" s="77"/>
      <c r="D4" s="77"/>
      <c r="E4" s="77"/>
      <c r="F4" s="36"/>
      <c r="G4" s="3"/>
      <c r="H4" s="3"/>
    </row>
    <row r="5" spans="1:8" ht="18.75">
      <c r="A5" s="71"/>
      <c r="B5" s="71"/>
      <c r="C5" s="71"/>
      <c r="D5" s="71"/>
      <c r="E5" s="71"/>
      <c r="F5" s="3"/>
      <c r="G5" s="3"/>
      <c r="H5" s="3"/>
    </row>
    <row r="6" spans="1:5" ht="27.75" customHeight="1">
      <c r="A6" s="79" t="s">
        <v>15</v>
      </c>
      <c r="B6" s="79" t="s">
        <v>142</v>
      </c>
      <c r="C6" s="82" t="s">
        <v>143</v>
      </c>
      <c r="D6" s="83"/>
      <c r="E6" s="79" t="s">
        <v>12</v>
      </c>
    </row>
    <row r="7" spans="1:5" ht="36.75" customHeight="1">
      <c r="A7" s="81"/>
      <c r="B7" s="81"/>
      <c r="C7" s="57" t="s">
        <v>144</v>
      </c>
      <c r="D7" s="57" t="s">
        <v>11</v>
      </c>
      <c r="E7" s="81"/>
    </row>
    <row r="8" spans="1:5" s="72" customFormat="1" ht="15.75">
      <c r="A8" s="57">
        <v>1</v>
      </c>
      <c r="B8" s="57">
        <v>2</v>
      </c>
      <c r="C8" s="57">
        <v>3</v>
      </c>
      <c r="D8" s="57">
        <v>4</v>
      </c>
      <c r="E8" s="57">
        <v>5</v>
      </c>
    </row>
    <row r="9" spans="1:5" ht="94.5">
      <c r="A9" s="57" t="s">
        <v>145</v>
      </c>
      <c r="B9" s="73" t="s">
        <v>146</v>
      </c>
      <c r="C9" s="58">
        <v>0</v>
      </c>
      <c r="D9" s="58">
        <f>C9</f>
        <v>0</v>
      </c>
      <c r="E9" s="58">
        <f aca="true" t="shared" si="0" ref="E9:E14">+C9-D9</f>
        <v>0</v>
      </c>
    </row>
    <row r="10" spans="1:5" ht="18" customHeight="1">
      <c r="A10" s="57" t="s">
        <v>147</v>
      </c>
      <c r="B10" s="74" t="s">
        <v>148</v>
      </c>
      <c r="C10" s="75">
        <v>0</v>
      </c>
      <c r="D10" s="58">
        <f aca="true" t="shared" si="1" ref="D10:D15">C10</f>
        <v>0</v>
      </c>
      <c r="E10" s="58">
        <f t="shared" si="0"/>
        <v>0</v>
      </c>
    </row>
    <row r="11" spans="1:5" ht="20.25" customHeight="1">
      <c r="A11" s="57" t="s">
        <v>149</v>
      </c>
      <c r="B11" s="74" t="s">
        <v>150</v>
      </c>
      <c r="C11" s="75">
        <v>0</v>
      </c>
      <c r="D11" s="58">
        <f t="shared" si="1"/>
        <v>0</v>
      </c>
      <c r="E11" s="58">
        <f t="shared" si="0"/>
        <v>0</v>
      </c>
    </row>
    <row r="12" spans="1:5" ht="18.75" customHeight="1">
      <c r="A12" s="57">
        <v>4</v>
      </c>
      <c r="B12" s="52" t="s">
        <v>151</v>
      </c>
      <c r="C12" s="58">
        <v>0</v>
      </c>
      <c r="D12" s="58">
        <f t="shared" si="1"/>
        <v>0</v>
      </c>
      <c r="E12" s="58">
        <f t="shared" si="0"/>
        <v>0</v>
      </c>
    </row>
    <row r="13" spans="1:5" ht="22.5" customHeight="1">
      <c r="A13" s="57" t="s">
        <v>152</v>
      </c>
      <c r="B13" s="52" t="s">
        <v>153</v>
      </c>
      <c r="C13" s="58">
        <v>0</v>
      </c>
      <c r="D13" s="58">
        <f t="shared" si="1"/>
        <v>0</v>
      </c>
      <c r="E13" s="58">
        <f t="shared" si="0"/>
        <v>0</v>
      </c>
    </row>
    <row r="14" spans="1:5" ht="16.5" customHeight="1">
      <c r="A14" s="57" t="s">
        <v>154</v>
      </c>
      <c r="B14" s="52" t="s">
        <v>155</v>
      </c>
      <c r="C14" s="58">
        <v>10.31</v>
      </c>
      <c r="D14" s="58">
        <f t="shared" si="1"/>
        <v>10.31</v>
      </c>
      <c r="E14" s="58">
        <f t="shared" si="0"/>
        <v>0</v>
      </c>
    </row>
    <row r="15" spans="1:5" ht="16.5" customHeight="1">
      <c r="A15" s="57" t="s">
        <v>156</v>
      </c>
      <c r="B15" s="73" t="s">
        <v>157</v>
      </c>
      <c r="C15" s="58">
        <f>C9+C10+C11+C12+C13+C14</f>
        <v>10.31</v>
      </c>
      <c r="D15" s="58">
        <f t="shared" si="1"/>
        <v>10.31</v>
      </c>
      <c r="E15" s="58">
        <f>SUM(E9:E14)</f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:E15"/>
    </sheetView>
  </sheetViews>
  <sheetFormatPr defaultColWidth="9.140625" defaultRowHeight="12.75"/>
  <cols>
    <col min="1" max="1" width="7.7109375" style="21" customWidth="1"/>
    <col min="2" max="2" width="38.00390625" style="21" customWidth="1"/>
    <col min="3" max="3" width="12.8515625" style="21" customWidth="1"/>
    <col min="4" max="5" width="12.00390625" style="21" customWidth="1"/>
    <col min="6" max="6" width="9.140625" style="21" customWidth="1"/>
    <col min="7" max="7" width="27.8515625" style="21" customWidth="1"/>
    <col min="8" max="16384" width="9.140625" style="21" customWidth="1"/>
  </cols>
  <sheetData>
    <row r="1" spans="1:5" ht="60" customHeight="1">
      <c r="A1" s="22"/>
      <c r="B1" s="22"/>
      <c r="C1" s="93" t="s">
        <v>162</v>
      </c>
      <c r="D1" s="93"/>
      <c r="E1" s="93"/>
    </row>
    <row r="2" spans="1:5" ht="18.75">
      <c r="A2" s="22"/>
      <c r="B2" s="23"/>
      <c r="C2" s="22"/>
      <c r="D2" s="22"/>
      <c r="E2" s="22"/>
    </row>
    <row r="3" spans="1:7" ht="17.25" customHeight="1">
      <c r="A3" s="94" t="s">
        <v>167</v>
      </c>
      <c r="B3" s="94"/>
      <c r="C3" s="94"/>
      <c r="D3" s="94"/>
      <c r="E3" s="94"/>
      <c r="G3" s="32" t="s">
        <v>65</v>
      </c>
    </row>
    <row r="4" spans="1:7" ht="54.75" customHeight="1">
      <c r="A4" s="94" t="str">
        <f>'прил 1 стоки'!A4:E4</f>
        <v>муниципального унитарного предприятия"Жилищное коммунальное хозяйство Назаровского района (Назаровский район, г. Назарово,                                ИНН 2456009853)</v>
      </c>
      <c r="B4" s="94"/>
      <c r="C4" s="94"/>
      <c r="D4" s="94"/>
      <c r="E4" s="94"/>
      <c r="G4" s="32"/>
    </row>
    <row r="5" spans="2:7" ht="15.75">
      <c r="B5" s="24"/>
      <c r="G5" s="31"/>
    </row>
    <row r="6" spans="1:7" ht="24.75" customHeight="1">
      <c r="A6" s="96" t="s">
        <v>15</v>
      </c>
      <c r="B6" s="95" t="s">
        <v>16</v>
      </c>
      <c r="C6" s="96" t="s">
        <v>17</v>
      </c>
      <c r="D6" s="95" t="s">
        <v>54</v>
      </c>
      <c r="E6" s="95" t="s">
        <v>55</v>
      </c>
      <c r="G6" s="36" t="s">
        <v>66</v>
      </c>
    </row>
    <row r="7" spans="1:7" ht="15.75" customHeight="1">
      <c r="A7" s="97"/>
      <c r="B7" s="96"/>
      <c r="C7" s="97"/>
      <c r="D7" s="96"/>
      <c r="E7" s="96"/>
      <c r="G7" s="31"/>
    </row>
    <row r="8" spans="1:7" ht="15.75">
      <c r="A8" s="25">
        <v>1</v>
      </c>
      <c r="B8" s="25">
        <v>2</v>
      </c>
      <c r="C8" s="25">
        <v>3</v>
      </c>
      <c r="D8" s="25">
        <v>4</v>
      </c>
      <c r="E8" s="25">
        <v>5</v>
      </c>
      <c r="G8" s="31"/>
    </row>
    <row r="9" spans="1:7" ht="39">
      <c r="A9" s="25">
        <v>1</v>
      </c>
      <c r="B9" s="26" t="s">
        <v>37</v>
      </c>
      <c r="C9" s="25" t="s">
        <v>38</v>
      </c>
      <c r="D9" s="25">
        <v>0</v>
      </c>
      <c r="E9" s="25">
        <v>0</v>
      </c>
      <c r="G9" s="32" t="s">
        <v>56</v>
      </c>
    </row>
    <row r="10" spans="1:5" ht="37.5" customHeight="1">
      <c r="A10" s="25">
        <f>A9+1</f>
        <v>2</v>
      </c>
      <c r="B10" s="27" t="s">
        <v>39</v>
      </c>
      <c r="C10" s="25" t="s">
        <v>40</v>
      </c>
      <c r="D10" s="25">
        <v>683</v>
      </c>
      <c r="E10" s="25">
        <v>683</v>
      </c>
    </row>
    <row r="11" spans="1:5" ht="34.5" customHeight="1">
      <c r="A11" s="25">
        <f>A10+1</f>
        <v>3</v>
      </c>
      <c r="B11" s="27" t="s">
        <v>41</v>
      </c>
      <c r="C11" s="25" t="s">
        <v>42</v>
      </c>
      <c r="D11" s="25">
        <v>8784</v>
      </c>
      <c r="E11" s="25">
        <v>8760</v>
      </c>
    </row>
    <row r="12" spans="1:5" ht="31.5">
      <c r="A12" s="25" t="s">
        <v>6</v>
      </c>
      <c r="B12" s="26" t="s">
        <v>43</v>
      </c>
      <c r="C12" s="25"/>
      <c r="D12" s="25"/>
      <c r="E12" s="28"/>
    </row>
    <row r="13" spans="1:5" ht="20.25" customHeight="1">
      <c r="A13" s="29" t="s">
        <v>1</v>
      </c>
      <c r="B13" s="46" t="s">
        <v>80</v>
      </c>
      <c r="C13" s="34" t="s">
        <v>57</v>
      </c>
      <c r="D13" s="47">
        <v>0</v>
      </c>
      <c r="E13" s="47">
        <v>0</v>
      </c>
    </row>
    <row r="14" spans="1:5" ht="23.25" customHeight="1">
      <c r="A14" s="29" t="s">
        <v>8</v>
      </c>
      <c r="B14" s="46" t="s">
        <v>105</v>
      </c>
      <c r="C14" s="34" t="s">
        <v>57</v>
      </c>
      <c r="D14" s="47">
        <v>0</v>
      </c>
      <c r="E14" s="47">
        <v>0</v>
      </c>
    </row>
  </sheetData>
  <sheetProtection/>
  <mergeCells count="8">
    <mergeCell ref="C1:E1"/>
    <mergeCell ref="A3:E3"/>
    <mergeCell ref="B6:B7"/>
    <mergeCell ref="D6:D7"/>
    <mergeCell ref="E6:E7"/>
    <mergeCell ref="A6:A7"/>
    <mergeCell ref="C6:C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R6" sqref="R6"/>
    </sheetView>
  </sheetViews>
  <sheetFormatPr defaultColWidth="9.140625" defaultRowHeight="12.75"/>
  <cols>
    <col min="1" max="1" width="5.8515625" style="37" customWidth="1"/>
    <col min="2" max="2" width="30.57421875" style="37" customWidth="1"/>
    <col min="3" max="3" width="11.28125" style="37" customWidth="1"/>
    <col min="4" max="4" width="17.7109375" style="37" customWidth="1"/>
    <col min="5" max="5" width="18.00390625" style="37" customWidth="1"/>
    <col min="6" max="16384" width="9.140625" style="37" customWidth="1"/>
  </cols>
  <sheetData>
    <row r="1" spans="4:5" ht="60" customHeight="1">
      <c r="D1" s="103" t="s">
        <v>163</v>
      </c>
      <c r="E1" s="104"/>
    </row>
    <row r="2" ht="15.75" customHeight="1"/>
    <row r="3" spans="1:8" ht="24" customHeight="1">
      <c r="A3" s="105" t="s">
        <v>164</v>
      </c>
      <c r="B3" s="105"/>
      <c r="C3" s="105"/>
      <c r="D3" s="105"/>
      <c r="E3" s="105"/>
      <c r="F3" s="98" t="s">
        <v>66</v>
      </c>
      <c r="G3" s="98"/>
      <c r="H3" s="99"/>
    </row>
    <row r="4" spans="1:5" ht="56.25" customHeight="1">
      <c r="A4" s="106" t="str">
        <f>'прил 1 стоки'!A4:E4</f>
        <v>муниципального унитарного предприятия"Жилищное коммунальное хозяйство Назаровского района (Назаровский район, г. Назарово,                                ИНН 2456009853)</v>
      </c>
      <c r="B4" s="106"/>
      <c r="C4" s="106"/>
      <c r="D4" s="106"/>
      <c r="E4" s="106"/>
    </row>
    <row r="6" spans="1:5" s="38" customFormat="1" ht="23.25" customHeight="1">
      <c r="A6" s="107" t="s">
        <v>15</v>
      </c>
      <c r="B6" s="107" t="s">
        <v>45</v>
      </c>
      <c r="C6" s="107" t="s">
        <v>17</v>
      </c>
      <c r="D6" s="100" t="s">
        <v>46</v>
      </c>
      <c r="E6" s="101"/>
    </row>
    <row r="7" spans="1:5" s="38" customFormat="1" ht="74.25" customHeight="1">
      <c r="A7" s="108"/>
      <c r="B7" s="108"/>
      <c r="C7" s="108"/>
      <c r="D7" s="40" t="s">
        <v>110</v>
      </c>
      <c r="E7" s="40" t="s">
        <v>106</v>
      </c>
    </row>
    <row r="8" spans="1:5" s="38" customFormat="1" ht="18.75">
      <c r="A8" s="39">
        <v>1</v>
      </c>
      <c r="B8" s="39">
        <v>2</v>
      </c>
      <c r="C8" s="39">
        <v>3</v>
      </c>
      <c r="D8" s="39">
        <v>4</v>
      </c>
      <c r="E8" s="39">
        <v>5</v>
      </c>
    </row>
    <row r="9" spans="1:5" s="38" customFormat="1" ht="18.75">
      <c r="A9" s="39">
        <v>1</v>
      </c>
      <c r="B9" s="40" t="s">
        <v>139</v>
      </c>
      <c r="C9" s="39"/>
      <c r="D9" s="100"/>
      <c r="E9" s="101"/>
    </row>
    <row r="10" spans="1:5" s="38" customFormat="1" ht="55.5" customHeight="1">
      <c r="A10" s="39" t="s">
        <v>2</v>
      </c>
      <c r="B10" s="40" t="s">
        <v>47</v>
      </c>
      <c r="C10" s="39" t="s">
        <v>48</v>
      </c>
      <c r="D10" s="39">
        <v>31.27</v>
      </c>
      <c r="E10" s="39">
        <v>33.17</v>
      </c>
    </row>
    <row r="11" spans="1:5" ht="57" customHeight="1">
      <c r="A11" s="39" t="s">
        <v>3</v>
      </c>
      <c r="B11" s="40" t="s">
        <v>67</v>
      </c>
      <c r="C11" s="39" t="s">
        <v>48</v>
      </c>
      <c r="D11" s="66">
        <f>D10</f>
        <v>31.27</v>
      </c>
      <c r="E11" s="66">
        <f>E10</f>
        <v>33.17</v>
      </c>
    </row>
    <row r="13" spans="1:5" ht="65.25" customHeight="1">
      <c r="A13" s="102" t="s">
        <v>166</v>
      </c>
      <c r="B13" s="102"/>
      <c r="C13" s="102"/>
      <c r="D13" s="102"/>
      <c r="E13" s="102"/>
    </row>
  </sheetData>
  <sheetProtection/>
  <mergeCells count="10">
    <mergeCell ref="F3:H3"/>
    <mergeCell ref="D9:E9"/>
    <mergeCell ref="A13:E1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Muhanko</cp:lastModifiedBy>
  <cp:lastPrinted>2013-11-15T06:51:39Z</cp:lastPrinted>
  <dcterms:created xsi:type="dcterms:W3CDTF">1996-10-08T23:32:33Z</dcterms:created>
  <dcterms:modified xsi:type="dcterms:W3CDTF">2013-11-15T06:52:02Z</dcterms:modified>
  <cp:category/>
  <cp:version/>
  <cp:contentType/>
  <cp:contentStatus/>
</cp:coreProperties>
</file>